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R\Public\AOR-Grant-Advisory\5 Inside opdateringer sendt til Kommunikation og Proces\Grundoplysninger\"/>
    </mc:Choice>
  </mc:AlternateContent>
  <xr:revisionPtr revIDLastSave="0" documentId="8_{069BBF28-9C47-443B-815C-EB768DB2F96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UNDOPLYSNINGER-Horizon Europ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3" l="1"/>
  <c r="B47" i="3"/>
  <c r="C48" i="3"/>
  <c r="B48" i="3"/>
  <c r="C41" i="3"/>
  <c r="B41" i="3"/>
  <c r="B38" i="3"/>
  <c r="C38" i="3"/>
  <c r="B34" i="3"/>
  <c r="B33" i="3"/>
  <c r="B29" i="3"/>
  <c r="B28" i="3"/>
  <c r="B23" i="3"/>
  <c r="B24" i="3"/>
</calcChain>
</file>

<file path=xl/sharedStrings.xml><?xml version="1.0" encoding="utf-8"?>
<sst xmlns="http://schemas.openxmlformats.org/spreadsheetml/2006/main" count="135" uniqueCount="100">
  <si>
    <t>Yes</t>
  </si>
  <si>
    <t>Main area of activity (NACE code)</t>
  </si>
  <si>
    <t>1. Is your number of employees smaller than 250?</t>
  </si>
  <si>
    <t>No</t>
  </si>
  <si>
    <t>2. Is your annual turnover smaller than € 50 million?</t>
  </si>
  <si>
    <t>3. Is your annual balance sheet total smaller than € 43 million?</t>
  </si>
  <si>
    <t>4. Are you an autonomous legal entity?</t>
  </si>
  <si>
    <t>Following this check, do you conform to the Commission's</t>
  </si>
  <si>
    <t>definition of an SME?</t>
  </si>
  <si>
    <t>Are there dependencies between your organisation and</t>
  </si>
  <si>
    <t>(an)other participant(s) in this proposal?</t>
  </si>
  <si>
    <t>Dependencies with an (other) participant(s)</t>
  </si>
  <si>
    <t xml:space="preserve">For opdateringer og suppleringer af denne side: </t>
  </si>
  <si>
    <t>International organisation</t>
  </si>
  <si>
    <t>International organisation of European Interets</t>
  </si>
  <si>
    <t>Joint Research Center of the European Commision</t>
  </si>
  <si>
    <t>Entities composed of one or more legal entities</t>
  </si>
  <si>
    <t>Commercial Group</t>
  </si>
  <si>
    <t>YDERLIGERE OPLYSNINGER</t>
  </si>
  <si>
    <t>Number of female</t>
  </si>
  <si>
    <t>Number of male</t>
  </si>
  <si>
    <t>Nielsen</t>
  </si>
  <si>
    <t>First name</t>
  </si>
  <si>
    <t>Claus</t>
  </si>
  <si>
    <t>Title</t>
  </si>
  <si>
    <t>Position</t>
  </si>
  <si>
    <t>Director at DTU</t>
  </si>
  <si>
    <t>Phone</t>
  </si>
  <si>
    <t xml:space="preserve"> + 45 4525 1002</t>
  </si>
  <si>
    <t>e-mail</t>
  </si>
  <si>
    <t>direktor@adm.dtu.dk</t>
  </si>
  <si>
    <t xml:space="preserve"> + 45 4525 1000</t>
  </si>
  <si>
    <t>Betalingsinformation:</t>
  </si>
  <si>
    <t>IBAN no: DK 57 3000 4263 9720 07</t>
  </si>
  <si>
    <t>S.W.I.F.T. code DABADKKK</t>
  </si>
  <si>
    <t>Eurokonto:</t>
  </si>
  <si>
    <t>IBAN no: DK 97 3000 4180 0117 73</t>
  </si>
  <si>
    <t>Bankadresse</t>
  </si>
  <si>
    <t>Danske Bank</t>
  </si>
  <si>
    <t>Bank account holder</t>
  </si>
  <si>
    <t xml:space="preserve">Participant legal name </t>
  </si>
  <si>
    <t xml:space="preserve">Family name of authorized representative </t>
  </si>
  <si>
    <t xml:space="preserve">First name </t>
  </si>
  <si>
    <t xml:space="preserve">Claus </t>
  </si>
  <si>
    <t xml:space="preserve">Status of your organization </t>
  </si>
  <si>
    <t xml:space="preserve">
</t>
  </si>
  <si>
    <t>dtu-rektor@adm.dtu.dk</t>
  </si>
  <si>
    <t>Kurs</t>
  </si>
  <si>
    <t>GRUNDOPLYSNINGER</t>
  </si>
  <si>
    <t>Anders Overgaard</t>
  </si>
  <si>
    <t xml:space="preserve">Bjarklev </t>
  </si>
  <si>
    <t>LINK DECLARATION OF HONOUR</t>
  </si>
  <si>
    <t>Andre EU-fonde kan kræve supplerende oplysninger.</t>
  </si>
  <si>
    <t>Legal representative</t>
  </si>
  <si>
    <t>Second legal representative:</t>
  </si>
  <si>
    <t>DTU PIC nummer</t>
  </si>
  <si>
    <t>Aktiver (materielle anlægsaktiver)</t>
  </si>
  <si>
    <t>Aktiver i alt (alle aktiver)</t>
  </si>
  <si>
    <t>Danske Bank, Reg. No. 4183 Acc. No. 42 63 97 20 07</t>
  </si>
  <si>
    <t>Danske Bank, Reg. No. 4183 Acc. No. 41 80 01 17 73</t>
  </si>
  <si>
    <t>Family name</t>
  </si>
  <si>
    <t>1090 København K</t>
  </si>
  <si>
    <t>Der henvises til Jura og Kontrakter's Inside side ved følgende link:</t>
  </si>
  <si>
    <t>Total R&amp;D expenditure (in euro)*</t>
  </si>
  <si>
    <t>N/A</t>
  </si>
  <si>
    <t>Total number of R&amp;D personnel**</t>
  </si>
  <si>
    <t>Denne konto bruges kun, når vi modtager EURO og pengene skal videresendes til samarbejdspartnere.</t>
  </si>
  <si>
    <t>HORIZON EUROPE ANSØGNINGER  (og andre ansøgninger)</t>
  </si>
  <si>
    <r>
      <t>Nedenfor er primært medtaget nogle af de relevante oplysninger i forbindelse med Horizon Europe ansøgninger</t>
    </r>
    <r>
      <rPr>
        <b/>
        <sz val="10"/>
        <rFont val="Verdana"/>
        <family val="2"/>
      </rPr>
      <t>, men der er også nævnt omsætningstal, der kan benyttes</t>
    </r>
  </si>
  <si>
    <t xml:space="preserve">*Årsrapporten, note 5 (forskning) </t>
  </si>
  <si>
    <t>**Total number of R&amp;D indeholder Faculty, Forskerstab, DVIP og øvrige VIP, men er eksklusiv phd. Årsrapport 2023</t>
  </si>
  <si>
    <t>Opdateret: juli 2025</t>
  </si>
  <si>
    <t>VIP Faculty (DTU financed bilag Årsrapport side 69)</t>
  </si>
  <si>
    <t>VIP non-Faculty (externally financed årsrapport side 70)</t>
  </si>
  <si>
    <t>Tommy Højegaard</t>
  </si>
  <si>
    <t>Danmarks Tekniske Universitet</t>
  </si>
  <si>
    <t>Når der kommer en invitation til at forberede et grant agreement , skal der udfyldes en "Declaration of Honour". Det er et elektronisk dokument, som skal underskrives Participant Portal via L-signatur.</t>
  </si>
  <si>
    <t>https://www.inside.dtu.dk/da/medarbejder/forskning-innovation-og-raadgivning/forskningssamarbejde-jura-og-kontraktforhold</t>
  </si>
  <si>
    <t>https://www.inside.dtu.dk/da/medarbejder/oekonomi-og-indkoeb/styre-projektoekonomi/projekttype/eksternt-finansierede-projekter-uk9597-/eu_/horizon-europe</t>
  </si>
  <si>
    <t>Der henvises til AØR's Inside sidevedrørende Horizon Europe under følgende link:</t>
  </si>
  <si>
    <t>https://webgate.ec.europa.eu/funding-tenders-opportunities/display/IT/Declaration+of+Honour</t>
  </si>
  <si>
    <t xml:space="preserve">I Horizon Europe underskrives kontrakten jf. DTU's regnskabsinstruks (ofte insitutdirektører mv.) ved at institutternes </t>
  </si>
  <si>
    <t xml:space="preserve">Legal Signatories foretager den elektroniske godkendelse i Funding and Tenders Portalen for projektet mv. </t>
  </si>
  <si>
    <t>Vores bankkonto er</t>
  </si>
  <si>
    <t xml:space="preserve">til andre ansøgninger. </t>
  </si>
  <si>
    <t>Oplysningerne stammer fra DTU's årsrapport 2024. Link https://www.dtu.dk/om-dtu/strategi_aarsrapporter_mv/aarsrapporter</t>
  </si>
  <si>
    <t>Margit  Kristensen mmokr@dtu.dk</t>
  </si>
  <si>
    <t>Beatrice Waldorff beawa@adm.dtu.dk eller</t>
  </si>
  <si>
    <t>Holmens Kanal 2-12</t>
  </si>
  <si>
    <t>85.40</t>
  </si>
  <si>
    <t>President, CEO</t>
  </si>
  <si>
    <t>President, CEO at DTU</t>
  </si>
  <si>
    <t>University director, Executive Vice President, CFO</t>
  </si>
  <si>
    <t>EUR '000</t>
  </si>
  <si>
    <t>2023  (EUR '000)</t>
  </si>
  <si>
    <t>2024 (EUR '000)</t>
  </si>
  <si>
    <t>T.DKK</t>
  </si>
  <si>
    <t>Gennemsnitlig valutakurs jf. Nationalbankens Statistikbank</t>
  </si>
  <si>
    <t>Omsætning (Driftsindtægter) - turnover - i EUR (fra årsrapporterne)</t>
  </si>
  <si>
    <t>No/yes - tjek med de andre partnere - hvis f.eks. et af DTU datterselskaber er med i konsortiet  tjek om svaret skal være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</si>
</sst>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000"/>
  </numFmts>
  <fonts count="14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i/>
      <sz val="10"/>
      <name val="Verdana"/>
      <family val="2"/>
    </font>
    <font>
      <b/>
      <sz val="10"/>
      <color indexed="63"/>
      <name val="Verdana"/>
      <family val="2"/>
    </font>
    <font>
      <u/>
      <sz val="10"/>
      <name val="Verdana"/>
      <family val="2"/>
    </font>
    <font>
      <sz val="10"/>
      <name val="Arial"/>
    </font>
    <font>
      <b/>
      <sz val="9"/>
      <name val="Verdana"/>
      <family val="2"/>
    </font>
    <font>
      <i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7" fillId="0" borderId="0" xfId="2" applyFont="1" applyAlignment="1" applyProtection="1"/>
    <xf numFmtId="0" fontId="8" fillId="0" borderId="0" xfId="0" applyFont="1"/>
    <xf numFmtId="0" fontId="9" fillId="0" borderId="0" xfId="0" applyFont="1"/>
    <xf numFmtId="0" fontId="4" fillId="0" borderId="0" xfId="2" applyFont="1" applyAlignment="1" applyProtection="1"/>
    <xf numFmtId="3" fontId="4" fillId="0" borderId="0" xfId="0" applyNumberFormat="1" applyFont="1"/>
    <xf numFmtId="1" fontId="4" fillId="0" borderId="0" xfId="0" applyNumberFormat="1" applyFont="1"/>
    <xf numFmtId="0" fontId="10" fillId="0" borderId="0" xfId="0" applyFont="1"/>
    <xf numFmtId="0" fontId="4" fillId="0" borderId="0" xfId="0" applyFont="1" applyAlignment="1">
      <alignment wrapText="1"/>
    </xf>
    <xf numFmtId="0" fontId="10" fillId="0" borderId="0" xfId="2" applyFont="1" applyAlignment="1" applyProtection="1">
      <alignment wrapText="1"/>
    </xf>
    <xf numFmtId="164" fontId="4" fillId="0" borderId="0" xfId="1" applyFont="1" applyBorder="1"/>
    <xf numFmtId="0" fontId="11" fillId="0" borderId="0" xfId="3"/>
    <xf numFmtId="0" fontId="2" fillId="0" borderId="0" xfId="2" applyAlignment="1" applyProtection="1">
      <alignment horizontal="left" vertical="center" wrapText="1" indent="1"/>
    </xf>
    <xf numFmtId="0" fontId="5" fillId="2" borderId="0" xfId="0" applyFont="1" applyFill="1" applyAlignment="1">
      <alignment horizontal="left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2" applyAlignment="1" applyProtection="1"/>
    <xf numFmtId="166" fontId="4" fillId="0" borderId="0" xfId="1" applyNumberFormat="1" applyFont="1"/>
    <xf numFmtId="166" fontId="4" fillId="0" borderId="0" xfId="1" applyNumberFormat="1" applyFont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6" fontId="4" fillId="3" borderId="7" xfId="1" applyNumberFormat="1" applyFont="1" applyFill="1" applyBorder="1" applyAlignment="1">
      <alignment horizontal="center"/>
    </xf>
    <xf numFmtId="0" fontId="4" fillId="4" borderId="0" xfId="0" applyFont="1" applyFill="1"/>
    <xf numFmtId="3" fontId="4" fillId="4" borderId="0" xfId="0" applyNumberFormat="1" applyFont="1" applyFill="1"/>
    <xf numFmtId="166" fontId="4" fillId="4" borderId="0" xfId="1" applyNumberFormat="1" applyFont="1" applyFill="1"/>
    <xf numFmtId="166" fontId="4" fillId="4" borderId="0" xfId="1" applyNumberFormat="1" applyFont="1" applyFill="1" applyBorder="1" applyAlignment="1">
      <alignment horizontal="center"/>
    </xf>
    <xf numFmtId="0" fontId="11" fillId="4" borderId="0" xfId="3" applyFill="1"/>
    <xf numFmtId="0" fontId="8" fillId="0" borderId="0" xfId="3" applyFont="1" applyAlignment="1">
      <alignment wrapText="1"/>
    </xf>
    <xf numFmtId="9" fontId="4" fillId="3" borderId="6" xfId="5" applyFont="1" applyFill="1" applyBorder="1" applyAlignment="1">
      <alignment horizontal="center"/>
    </xf>
    <xf numFmtId="0" fontId="4" fillId="0" borderId="8" xfId="0" applyFont="1" applyBorder="1"/>
    <xf numFmtId="3" fontId="4" fillId="3" borderId="5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9" fontId="4" fillId="3" borderId="7" xfId="5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wrapText="1"/>
    </xf>
    <xf numFmtId="3" fontId="4" fillId="0" borderId="14" xfId="0" applyNumberFormat="1" applyFont="1" applyBorder="1"/>
    <xf numFmtId="0" fontId="4" fillId="0" borderId="11" xfId="0" applyFont="1" applyBorder="1"/>
    <xf numFmtId="3" fontId="4" fillId="0" borderId="15" xfId="0" applyNumberFormat="1" applyFont="1" applyBorder="1"/>
    <xf numFmtId="167" fontId="4" fillId="0" borderId="16" xfId="0" applyNumberFormat="1" applyFont="1" applyBorder="1"/>
    <xf numFmtId="1" fontId="4" fillId="3" borderId="7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7" fontId="4" fillId="0" borderId="0" xfId="0" applyNumberFormat="1" applyFont="1"/>
    <xf numFmtId="3" fontId="4" fillId="0" borderId="17" xfId="0" applyNumberFormat="1" applyFont="1" applyBorder="1"/>
    <xf numFmtId="167" fontId="4" fillId="0" borderId="18" xfId="0" applyNumberFormat="1" applyFont="1" applyBorder="1"/>
    <xf numFmtId="0" fontId="4" fillId="0" borderId="1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0" xfId="0" applyFont="1" applyBorder="1"/>
    <xf numFmtId="0" fontId="4" fillId="0" borderId="16" xfId="0" applyFont="1" applyBorder="1"/>
    <xf numFmtId="0" fontId="13" fillId="0" borderId="0" xfId="0" applyFont="1" applyAlignment="1">
      <alignment wrapText="1"/>
    </xf>
    <xf numFmtId="1" fontId="4" fillId="3" borderId="12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3" fontId="4" fillId="3" borderId="8" xfId="0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3" fontId="4" fillId="3" borderId="10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6" fontId="4" fillId="3" borderId="10" xfId="1" applyNumberFormat="1" applyFont="1" applyFill="1" applyBorder="1" applyAlignment="1">
      <alignment horizontal="center" wrapText="1"/>
    </xf>
    <xf numFmtId="9" fontId="4" fillId="3" borderId="10" xfId="5" applyFont="1" applyFill="1" applyBorder="1" applyAlignment="1">
      <alignment horizontal="center" wrapText="1"/>
    </xf>
    <xf numFmtId="9" fontId="0" fillId="0" borderId="11" xfId="5" applyFont="1" applyBorder="1" applyAlignment="1">
      <alignment horizontal="center" wrapText="1"/>
    </xf>
    <xf numFmtId="9" fontId="4" fillId="3" borderId="12" xfId="5" applyFont="1" applyFill="1" applyBorder="1" applyAlignment="1">
      <alignment horizontal="center" wrapText="1"/>
    </xf>
    <xf numFmtId="9" fontId="0" fillId="0" borderId="13" xfId="5" applyFont="1" applyBorder="1" applyAlignment="1">
      <alignment horizontal="center" wrapText="1"/>
    </xf>
    <xf numFmtId="166" fontId="4" fillId="3" borderId="12" xfId="1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6">
    <cellStyle name="Komma" xfId="1" builtinId="3"/>
    <cellStyle name="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Pro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ide.dtu.dk/da/medarbejder/forskning-innovation-og-raadgivning/forskningssamarbejde-jura-og-kontraktforhold" TargetMode="External"/><Relationship Id="rId2" Type="http://schemas.openxmlformats.org/officeDocument/2006/relationships/hyperlink" Target="mailto:dtu-rektor@adm.dtu.dk" TargetMode="External"/><Relationship Id="rId1" Type="http://schemas.openxmlformats.org/officeDocument/2006/relationships/hyperlink" Target="mailto:direktor@adm.dtu.dk" TargetMode="External"/><Relationship Id="rId5" Type="http://schemas.openxmlformats.org/officeDocument/2006/relationships/hyperlink" Target="https://webgate.ec.europa.eu/funding-tenders-opportunities/display/IT/Declaration+of+Honour" TargetMode="External"/><Relationship Id="rId4" Type="http://schemas.openxmlformats.org/officeDocument/2006/relationships/hyperlink" Target="https://www.inside.dtu.dk/da/medarbejder/oekonomi-og-indkoeb/styre-projektoekonomi/projekttype/eksternt-finansierede-projekter-uk9597-/eu_/horizon-euro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showWhiteSpace="0" zoomScale="148" zoomScaleNormal="148" zoomScaleSheetLayoutView="85" workbookViewId="0">
      <selection activeCell="J22" sqref="J22"/>
    </sheetView>
  </sheetViews>
  <sheetFormatPr defaultColWidth="9.140625" defaultRowHeight="12.75" x14ac:dyDescent="0.2"/>
  <cols>
    <col min="1" max="1" width="70.85546875" style="1" customWidth="1"/>
    <col min="2" max="2" width="27" style="1" customWidth="1"/>
    <col min="3" max="3" width="16.140625" style="1" customWidth="1"/>
    <col min="4" max="4" width="9.85546875" style="1" customWidth="1"/>
    <col min="5" max="5" width="11.28515625" style="1" customWidth="1"/>
    <col min="6" max="6" width="14.5703125" style="1" customWidth="1"/>
    <col min="7" max="7" width="14.28515625" style="1" customWidth="1"/>
    <col min="8" max="8" width="17.5703125" style="1" customWidth="1"/>
    <col min="9" max="9" width="15.28515625" style="1" bestFit="1" customWidth="1"/>
    <col min="10" max="10" width="13.7109375" style="1" customWidth="1"/>
    <col min="11" max="11" width="12.42578125" style="1" customWidth="1"/>
    <col min="12" max="12" width="3.85546875" style="1" customWidth="1"/>
    <col min="13" max="16384" width="9.140625" style="1"/>
  </cols>
  <sheetData>
    <row r="1" spans="1:7" ht="13.5" thickBot="1" x14ac:dyDescent="0.25">
      <c r="A1" s="58" t="s">
        <v>67</v>
      </c>
      <c r="B1" s="59"/>
      <c r="C1" s="59"/>
      <c r="D1" s="59"/>
      <c r="E1" s="59"/>
      <c r="F1" s="59"/>
      <c r="G1" s="60"/>
    </row>
    <row r="2" spans="1:7" x14ac:dyDescent="0.2">
      <c r="A2" s="2"/>
    </row>
    <row r="3" spans="1:7" x14ac:dyDescent="0.2">
      <c r="A3" s="2" t="s">
        <v>71</v>
      </c>
      <c r="B3" s="3"/>
      <c r="C3" s="3"/>
      <c r="D3" s="3"/>
    </row>
    <row r="4" spans="1:7" x14ac:dyDescent="0.2">
      <c r="A4" s="2"/>
      <c r="B4" s="3"/>
      <c r="C4" s="3"/>
      <c r="D4" s="3"/>
    </row>
    <row r="5" spans="1:7" x14ac:dyDescent="0.2">
      <c r="A5" s="1" t="s">
        <v>68</v>
      </c>
    </row>
    <row r="6" spans="1:7" x14ac:dyDescent="0.2">
      <c r="A6" s="2" t="s">
        <v>84</v>
      </c>
    </row>
    <row r="7" spans="1:7" x14ac:dyDescent="0.2">
      <c r="A7" s="2"/>
    </row>
    <row r="8" spans="1:7" x14ac:dyDescent="0.2">
      <c r="A8" s="1" t="s">
        <v>85</v>
      </c>
    </row>
    <row r="10" spans="1:7" x14ac:dyDescent="0.2">
      <c r="A10" s="1" t="s">
        <v>52</v>
      </c>
    </row>
    <row r="12" spans="1:7" x14ac:dyDescent="0.2">
      <c r="A12" s="1" t="s">
        <v>12</v>
      </c>
    </row>
    <row r="13" spans="1:7" x14ac:dyDescent="0.2">
      <c r="A13" s="1" t="s">
        <v>87</v>
      </c>
    </row>
    <row r="14" spans="1:7" x14ac:dyDescent="0.2">
      <c r="A14" s="1" t="s">
        <v>86</v>
      </c>
    </row>
    <row r="16" spans="1:7" x14ac:dyDescent="0.2">
      <c r="A16" s="1" t="s">
        <v>55</v>
      </c>
      <c r="B16" s="1">
        <v>999990655</v>
      </c>
    </row>
    <row r="18" spans="1:11" ht="13.5" thickBot="1" x14ac:dyDescent="0.25">
      <c r="A18" s="2"/>
      <c r="B18" s="3"/>
      <c r="C18" s="3"/>
      <c r="D18" s="3"/>
    </row>
    <row r="19" spans="1:11" ht="13.5" thickBot="1" x14ac:dyDescent="0.25">
      <c r="A19" s="61" t="s">
        <v>48</v>
      </c>
      <c r="B19" s="62"/>
      <c r="C19" s="62"/>
      <c r="D19" s="62"/>
      <c r="E19" s="62"/>
      <c r="F19" s="62"/>
      <c r="G19" s="63"/>
    </row>
    <row r="20" spans="1:11" x14ac:dyDescent="0.2">
      <c r="A20" s="16"/>
      <c r="B20" s="16"/>
      <c r="C20" s="16"/>
      <c r="D20" s="16"/>
      <c r="E20" s="16"/>
      <c r="F20" s="16"/>
      <c r="G20" s="16"/>
    </row>
    <row r="21" spans="1:11" ht="13.5" thickBot="1" x14ac:dyDescent="0.25">
      <c r="F21" s="2"/>
    </row>
    <row r="22" spans="1:11" ht="43.5" thickBot="1" x14ac:dyDescent="0.25">
      <c r="A22" s="11" t="s">
        <v>98</v>
      </c>
      <c r="B22" s="18" t="s">
        <v>93</v>
      </c>
      <c r="C22" s="18"/>
      <c r="D22" s="18"/>
      <c r="F22" s="52" t="s">
        <v>96</v>
      </c>
      <c r="G22" s="52" t="s">
        <v>47</v>
      </c>
      <c r="H22" s="55" t="s">
        <v>97</v>
      </c>
    </row>
    <row r="23" spans="1:11" ht="15.75" customHeight="1" x14ac:dyDescent="0.2">
      <c r="A23" s="1">
        <v>2024</v>
      </c>
      <c r="B23" s="8">
        <f>+F23/G$23</f>
        <v>878290.4985989891</v>
      </c>
      <c r="C23" s="20"/>
      <c r="D23" s="17"/>
      <c r="F23" s="38">
        <v>6551081</v>
      </c>
      <c r="G23" s="39">
        <v>7.4588999999999999</v>
      </c>
      <c r="H23" s="18">
        <v>2024</v>
      </c>
    </row>
    <row r="24" spans="1:11" ht="13.5" thickBot="1" x14ac:dyDescent="0.25">
      <c r="A24" s="1">
        <v>2023</v>
      </c>
      <c r="B24" s="8">
        <f>+F24/G$24</f>
        <v>835762.122696587</v>
      </c>
      <c r="C24" s="17"/>
      <c r="D24" s="17"/>
      <c r="F24" s="40">
        <v>6227180</v>
      </c>
      <c r="G24" s="54">
        <v>7.4508999999999999</v>
      </c>
      <c r="H24" s="18">
        <v>2023</v>
      </c>
    </row>
    <row r="25" spans="1:11" x14ac:dyDescent="0.2">
      <c r="C25" s="20"/>
      <c r="F25" s="8"/>
      <c r="H25" s="45"/>
    </row>
    <row r="26" spans="1:11" ht="13.5" thickBot="1" x14ac:dyDescent="0.25">
      <c r="C26" s="20"/>
      <c r="F26" s="8"/>
      <c r="H26" s="45"/>
    </row>
    <row r="27" spans="1:11" ht="13.5" thickBot="1" x14ac:dyDescent="0.25">
      <c r="A27" s="1" t="s">
        <v>56</v>
      </c>
      <c r="B27" s="18" t="s">
        <v>93</v>
      </c>
      <c r="C27" s="21"/>
      <c r="D27" s="18"/>
      <c r="E27"/>
      <c r="F27" s="50" t="s">
        <v>96</v>
      </c>
      <c r="G27" s="53" t="s">
        <v>47</v>
      </c>
      <c r="H27" s="46"/>
      <c r="I27" s="8"/>
      <c r="J27" s="8"/>
      <c r="K27" s="8"/>
    </row>
    <row r="28" spans="1:11" x14ac:dyDescent="0.2">
      <c r="A28" s="1">
        <v>2024</v>
      </c>
      <c r="B28" s="8">
        <f>+F28/G$23</f>
        <v>1252400.7561436673</v>
      </c>
      <c r="C28" s="17"/>
      <c r="D28" s="17"/>
      <c r="E28"/>
      <c r="F28" s="48">
        <v>9341532</v>
      </c>
      <c r="G28" s="49"/>
      <c r="H28" s="18">
        <v>2024</v>
      </c>
      <c r="I28" s="13"/>
      <c r="J28" s="9"/>
      <c r="K28" s="9"/>
    </row>
    <row r="29" spans="1:11" ht="13.5" thickBot="1" x14ac:dyDescent="0.25">
      <c r="A29" s="1">
        <v>2023</v>
      </c>
      <c r="B29" s="8">
        <f>+F29/G$24</f>
        <v>1241870.6464990806</v>
      </c>
      <c r="C29" s="17"/>
      <c r="D29" s="17"/>
      <c r="E29"/>
      <c r="F29" s="40">
        <v>9253054</v>
      </c>
      <c r="G29" s="41"/>
      <c r="H29" s="18">
        <v>2023</v>
      </c>
      <c r="I29" s="13"/>
      <c r="J29" s="9"/>
      <c r="K29" s="9"/>
    </row>
    <row r="30" spans="1:11" x14ac:dyDescent="0.2">
      <c r="B30" s="17"/>
      <c r="C30" s="20"/>
      <c r="D30" s="17"/>
      <c r="E30"/>
      <c r="F30" s="8"/>
      <c r="G30" s="47"/>
      <c r="H30" s="45"/>
      <c r="I30" s="13"/>
      <c r="J30" s="9"/>
      <c r="K30" s="9"/>
    </row>
    <row r="31" spans="1:11" ht="13.5" thickBot="1" x14ac:dyDescent="0.25">
      <c r="A31"/>
      <c r="B31" s="17"/>
      <c r="C31" s="20"/>
      <c r="D31" s="17"/>
      <c r="E31"/>
      <c r="F31" s="8"/>
      <c r="H31" s="45"/>
      <c r="I31" s="13"/>
      <c r="J31" s="9"/>
      <c r="K31" s="9"/>
    </row>
    <row r="32" spans="1:11" ht="13.5" thickBot="1" x14ac:dyDescent="0.25">
      <c r="A32" s="1" t="s">
        <v>57</v>
      </c>
      <c r="B32" s="18" t="s">
        <v>93</v>
      </c>
      <c r="C32" s="21"/>
      <c r="D32" s="18"/>
      <c r="E32"/>
      <c r="F32" s="50" t="s">
        <v>96</v>
      </c>
      <c r="G32" s="53" t="s">
        <v>47</v>
      </c>
      <c r="H32" s="45"/>
      <c r="I32" s="13"/>
      <c r="J32" s="9"/>
      <c r="K32" s="9"/>
    </row>
    <row r="33" spans="1:11" x14ac:dyDescent="0.2">
      <c r="A33" s="1">
        <v>2024</v>
      </c>
      <c r="B33" s="8">
        <f>+F33/G$23</f>
        <v>1743709.9304186944</v>
      </c>
      <c r="C33" s="20"/>
      <c r="D33" s="17"/>
      <c r="E33"/>
      <c r="F33" s="48">
        <v>13006158</v>
      </c>
      <c r="G33" s="49"/>
      <c r="H33" s="18">
        <v>2024</v>
      </c>
      <c r="I33" s="13"/>
      <c r="J33" s="9"/>
      <c r="K33" s="9"/>
    </row>
    <row r="34" spans="1:11" ht="13.5" thickBot="1" x14ac:dyDescent="0.25">
      <c r="A34" s="1">
        <v>2023</v>
      </c>
      <c r="B34" s="8">
        <f>+F34/G$24</f>
        <v>1784430.7399106149</v>
      </c>
      <c r="C34" s="20"/>
      <c r="D34" s="17"/>
      <c r="E34"/>
      <c r="F34" s="40">
        <v>13295615</v>
      </c>
      <c r="G34" s="41"/>
      <c r="H34" s="18">
        <v>2023</v>
      </c>
      <c r="I34" s="13"/>
      <c r="J34" s="9"/>
      <c r="K34" s="9"/>
    </row>
    <row r="35" spans="1:11" x14ac:dyDescent="0.2">
      <c r="B35" s="17"/>
      <c r="C35" s="20"/>
      <c r="D35" s="17"/>
      <c r="E35"/>
      <c r="F35" s="8"/>
      <c r="G35" s="47"/>
      <c r="H35" s="45"/>
      <c r="I35" s="13"/>
      <c r="J35" s="9"/>
      <c r="K35" s="9"/>
    </row>
    <row r="36" spans="1:11" ht="13.5" thickBot="1" x14ac:dyDescent="0.25">
      <c r="B36" s="17"/>
      <c r="C36" s="17"/>
      <c r="D36" s="17"/>
      <c r="E36"/>
      <c r="F36" s="2"/>
      <c r="G36" s="47"/>
      <c r="H36" s="18"/>
      <c r="I36" s="13"/>
      <c r="J36" s="9"/>
      <c r="K36" s="9"/>
    </row>
    <row r="37" spans="1:11" ht="13.5" thickBot="1" x14ac:dyDescent="0.25">
      <c r="B37" s="37" t="s">
        <v>94</v>
      </c>
      <c r="C37" s="75" t="s">
        <v>95</v>
      </c>
      <c r="D37" s="76"/>
      <c r="E37" s="25"/>
      <c r="F37" s="50" t="s">
        <v>96</v>
      </c>
      <c r="G37" s="51" t="s">
        <v>47</v>
      </c>
      <c r="H37" s="45"/>
      <c r="I37" s="13"/>
      <c r="J37" s="9"/>
      <c r="K37" s="9"/>
    </row>
    <row r="38" spans="1:11" ht="17.25" customHeight="1" x14ac:dyDescent="0.2">
      <c r="A38" s="1" t="s">
        <v>63</v>
      </c>
      <c r="B38" s="33">
        <f>+F39/G24</f>
        <v>446700.13018561515</v>
      </c>
      <c r="C38" s="65">
        <f>F38/G23</f>
        <v>484326.64333883015</v>
      </c>
      <c r="D38" s="66"/>
      <c r="E38" s="26"/>
      <c r="F38" s="48">
        <v>3612544</v>
      </c>
      <c r="G38" s="49"/>
      <c r="H38" s="45">
        <v>2024</v>
      </c>
      <c r="I38" s="13"/>
      <c r="J38" s="9"/>
      <c r="K38" s="9"/>
    </row>
    <row r="39" spans="1:11" ht="17.25" customHeight="1" thickBot="1" x14ac:dyDescent="0.25">
      <c r="A39" s="1" t="s">
        <v>69</v>
      </c>
      <c r="B39" s="42"/>
      <c r="C39" s="43"/>
      <c r="D39" s="44"/>
      <c r="E39" s="25"/>
      <c r="F39" s="40">
        <v>3328318</v>
      </c>
      <c r="G39" s="41"/>
      <c r="H39" s="45">
        <v>2023</v>
      </c>
      <c r="I39" s="13"/>
      <c r="J39" s="9"/>
      <c r="K39" s="9"/>
    </row>
    <row r="40" spans="1:11" ht="13.5" thickBot="1" x14ac:dyDescent="0.25">
      <c r="B40" s="45"/>
      <c r="C40" s="45"/>
      <c r="D40" s="45"/>
      <c r="E40" s="25"/>
      <c r="F40" s="8"/>
      <c r="G40" s="47"/>
      <c r="H40" s="9"/>
      <c r="I40" s="13"/>
      <c r="J40" s="9"/>
      <c r="K40" s="9"/>
    </row>
    <row r="41" spans="1:11" x14ac:dyDescent="0.2">
      <c r="A41" s="1" t="s">
        <v>65</v>
      </c>
      <c r="B41" s="33">
        <f>6086-1113-1532</f>
        <v>3441</v>
      </c>
      <c r="C41" s="65">
        <f>6295-1153-1608</f>
        <v>3534</v>
      </c>
      <c r="D41" s="66"/>
      <c r="E41" s="27"/>
      <c r="F41" s="8"/>
      <c r="G41" s="47"/>
      <c r="H41" s="9"/>
      <c r="I41" s="13"/>
      <c r="J41" s="9"/>
      <c r="K41" s="9"/>
    </row>
    <row r="42" spans="1:11" x14ac:dyDescent="0.2">
      <c r="A42" s="1" t="s">
        <v>19</v>
      </c>
      <c r="B42" s="23" t="s">
        <v>64</v>
      </c>
      <c r="C42" s="69" t="s">
        <v>64</v>
      </c>
      <c r="D42" s="68"/>
      <c r="E42" s="28"/>
      <c r="F42" s="8"/>
      <c r="G42" s="47"/>
      <c r="H42" s="9"/>
      <c r="I42" s="13"/>
      <c r="J42" s="9"/>
      <c r="K42" s="9"/>
    </row>
    <row r="43" spans="1:11" x14ac:dyDescent="0.2">
      <c r="A43" s="1" t="s">
        <v>20</v>
      </c>
      <c r="B43" s="23" t="s">
        <v>64</v>
      </c>
      <c r="C43" s="69" t="s">
        <v>64</v>
      </c>
      <c r="D43" s="68"/>
      <c r="E43" s="28"/>
      <c r="F43" s="13"/>
      <c r="G43" s="9"/>
      <c r="H43" s="9"/>
      <c r="I43" s="13"/>
      <c r="J43" s="9"/>
      <c r="K43" s="9"/>
    </row>
    <row r="44" spans="1:11" ht="26.25" thickBot="1" x14ac:dyDescent="0.25">
      <c r="A44" s="30" t="s">
        <v>70</v>
      </c>
      <c r="B44" s="42"/>
      <c r="C44" s="56"/>
      <c r="D44" s="57"/>
      <c r="E44" s="29"/>
      <c r="F44" s="14"/>
      <c r="H44" s="9"/>
      <c r="I44" s="13"/>
      <c r="J44" s="9"/>
      <c r="K44" s="9"/>
    </row>
    <row r="45" spans="1:11" ht="16.5" customHeight="1" x14ac:dyDescent="0.2">
      <c r="A45" s="32" t="s">
        <v>72</v>
      </c>
      <c r="B45" s="33">
        <v>796</v>
      </c>
      <c r="C45" s="65">
        <v>858</v>
      </c>
      <c r="D45" s="66"/>
      <c r="E45" s="28"/>
      <c r="F45" s="13"/>
      <c r="G45" s="9"/>
      <c r="H45" s="9"/>
      <c r="I45" s="9"/>
      <c r="J45" s="9"/>
      <c r="K45" s="9"/>
    </row>
    <row r="46" spans="1:11" ht="16.5" customHeight="1" x14ac:dyDescent="0.2">
      <c r="A46" s="34" t="s">
        <v>19</v>
      </c>
      <c r="B46" s="31">
        <v>0.19</v>
      </c>
      <c r="C46" s="70">
        <v>0.2</v>
      </c>
      <c r="D46" s="71"/>
      <c r="E46" s="28"/>
      <c r="F46" s="13"/>
      <c r="G46" s="9"/>
      <c r="H46" s="9"/>
      <c r="I46" s="9"/>
      <c r="J46" s="9"/>
      <c r="K46" s="9"/>
    </row>
    <row r="47" spans="1:11" ht="13.5" thickBot="1" x14ac:dyDescent="0.25">
      <c r="A47" s="35" t="s">
        <v>20</v>
      </c>
      <c r="B47" s="36">
        <f>1-B46</f>
        <v>0.81</v>
      </c>
      <c r="C47" s="72">
        <f>1-C46</f>
        <v>0.8</v>
      </c>
      <c r="D47" s="73"/>
      <c r="E47" s="28"/>
      <c r="F47" s="13"/>
      <c r="G47" s="9"/>
    </row>
    <row r="48" spans="1:11" ht="15.75" customHeight="1" x14ac:dyDescent="0.2">
      <c r="A48" s="1" t="s">
        <v>73</v>
      </c>
      <c r="B48" s="22">
        <f>1370+88</f>
        <v>1458</v>
      </c>
      <c r="C48" s="67">
        <f>1495+85</f>
        <v>1580</v>
      </c>
      <c r="D48" s="68"/>
      <c r="E48" s="28"/>
      <c r="F48" s="9"/>
      <c r="G48" s="9"/>
    </row>
    <row r="49" spans="1:7" ht="18" customHeight="1" x14ac:dyDescent="0.2">
      <c r="A49" s="1" t="s">
        <v>19</v>
      </c>
      <c r="B49" s="23" t="s">
        <v>64</v>
      </c>
      <c r="C49" s="69" t="s">
        <v>64</v>
      </c>
      <c r="D49" s="68"/>
      <c r="E49" s="28"/>
      <c r="F49" s="9"/>
      <c r="G49" s="9"/>
    </row>
    <row r="50" spans="1:7" ht="13.5" thickBot="1" x14ac:dyDescent="0.25">
      <c r="A50" s="1" t="s">
        <v>20</v>
      </c>
      <c r="B50" s="24" t="s">
        <v>64</v>
      </c>
      <c r="C50" s="74" t="s">
        <v>64</v>
      </c>
      <c r="D50" s="57"/>
      <c r="E50" s="28"/>
      <c r="F50" s="9"/>
      <c r="G50" s="9"/>
    </row>
    <row r="52" spans="1:7" x14ac:dyDescent="0.2">
      <c r="A52" s="2" t="s">
        <v>53</v>
      </c>
    </row>
    <row r="53" spans="1:7" x14ac:dyDescent="0.2">
      <c r="A53" s="1" t="s">
        <v>60</v>
      </c>
      <c r="B53" s="1" t="s">
        <v>21</v>
      </c>
    </row>
    <row r="54" spans="1:7" x14ac:dyDescent="0.2">
      <c r="A54" s="1" t="s">
        <v>22</v>
      </c>
      <c r="B54" s="1" t="s">
        <v>23</v>
      </c>
    </row>
    <row r="55" spans="1:7" x14ac:dyDescent="0.2">
      <c r="A55" s="1" t="s">
        <v>24</v>
      </c>
      <c r="B55" s="1" t="s">
        <v>92</v>
      </c>
    </row>
    <row r="56" spans="1:7" x14ac:dyDescent="0.2">
      <c r="A56" s="1" t="s">
        <v>25</v>
      </c>
      <c r="B56" s="1" t="s">
        <v>26</v>
      </c>
    </row>
    <row r="57" spans="1:7" x14ac:dyDescent="0.2">
      <c r="A57" s="1" t="s">
        <v>27</v>
      </c>
      <c r="B57" s="1" t="s">
        <v>28</v>
      </c>
    </row>
    <row r="58" spans="1:7" ht="16.5" customHeight="1" x14ac:dyDescent="0.2">
      <c r="A58" s="1" t="s">
        <v>29</v>
      </c>
      <c r="B58" s="10" t="s">
        <v>30</v>
      </c>
      <c r="C58" s="10"/>
      <c r="D58" s="10"/>
    </row>
    <row r="60" spans="1:7" x14ac:dyDescent="0.2">
      <c r="A60" s="2" t="s">
        <v>54</v>
      </c>
    </row>
    <row r="61" spans="1:7" x14ac:dyDescent="0.2">
      <c r="A61" s="1" t="s">
        <v>60</v>
      </c>
      <c r="B61" s="1" t="s">
        <v>50</v>
      </c>
    </row>
    <row r="62" spans="1:7" ht="12" customHeight="1" x14ac:dyDescent="0.2">
      <c r="A62" s="1" t="s">
        <v>22</v>
      </c>
      <c r="B62" s="1" t="s">
        <v>49</v>
      </c>
      <c r="E62" s="11" t="s">
        <v>45</v>
      </c>
    </row>
    <row r="63" spans="1:7" x14ac:dyDescent="0.2">
      <c r="A63" s="1" t="s">
        <v>24</v>
      </c>
      <c r="B63" s="1" t="s">
        <v>90</v>
      </c>
    </row>
    <row r="64" spans="1:7" x14ac:dyDescent="0.2">
      <c r="A64" s="1" t="s">
        <v>25</v>
      </c>
      <c r="B64" s="1" t="s">
        <v>91</v>
      </c>
    </row>
    <row r="65" spans="1:4" x14ac:dyDescent="0.2">
      <c r="A65" s="1" t="s">
        <v>27</v>
      </c>
      <c r="B65" s="1" t="s">
        <v>31</v>
      </c>
    </row>
    <row r="66" spans="1:4" x14ac:dyDescent="0.2">
      <c r="A66" s="1" t="s">
        <v>29</v>
      </c>
      <c r="B66" s="12" t="s">
        <v>46</v>
      </c>
      <c r="C66" s="12"/>
      <c r="D66" s="12"/>
    </row>
    <row r="68" spans="1:4" x14ac:dyDescent="0.2">
      <c r="A68" s="2" t="s">
        <v>81</v>
      </c>
    </row>
    <row r="69" spans="1:4" x14ac:dyDescent="0.2">
      <c r="A69" s="2" t="s">
        <v>82</v>
      </c>
    </row>
    <row r="71" spans="1:4" x14ac:dyDescent="0.2">
      <c r="A71" s="2" t="s">
        <v>32</v>
      </c>
    </row>
    <row r="72" spans="1:4" x14ac:dyDescent="0.2">
      <c r="A72" s="1" t="s">
        <v>83</v>
      </c>
      <c r="B72" s="1" t="s">
        <v>58</v>
      </c>
    </row>
    <row r="73" spans="1:4" x14ac:dyDescent="0.2">
      <c r="B73" s="1" t="s">
        <v>33</v>
      </c>
    </row>
    <row r="74" spans="1:4" x14ac:dyDescent="0.2">
      <c r="B74" s="1" t="s">
        <v>34</v>
      </c>
    </row>
    <row r="76" spans="1:4" x14ac:dyDescent="0.2">
      <c r="A76" s="1" t="s">
        <v>35</v>
      </c>
      <c r="B76" s="1" t="s">
        <v>59</v>
      </c>
    </row>
    <row r="77" spans="1:4" x14ac:dyDescent="0.2">
      <c r="B77" s="1" t="s">
        <v>36</v>
      </c>
    </row>
    <row r="78" spans="1:4" x14ac:dyDescent="0.2">
      <c r="B78" s="1" t="s">
        <v>34</v>
      </c>
    </row>
    <row r="80" spans="1:4" x14ac:dyDescent="0.2">
      <c r="A80" s="1" t="s">
        <v>66</v>
      </c>
    </row>
    <row r="83" spans="1:7" x14ac:dyDescent="0.2">
      <c r="A83" s="1" t="s">
        <v>37</v>
      </c>
      <c r="B83" s="1" t="s">
        <v>38</v>
      </c>
    </row>
    <row r="84" spans="1:7" x14ac:dyDescent="0.2">
      <c r="B84" s="1" t="s">
        <v>88</v>
      </c>
    </row>
    <row r="85" spans="1:7" x14ac:dyDescent="0.2">
      <c r="B85" s="1" t="s">
        <v>61</v>
      </c>
    </row>
    <row r="87" spans="1:7" x14ac:dyDescent="0.2">
      <c r="A87" s="1" t="s">
        <v>39</v>
      </c>
      <c r="B87" s="1" t="s">
        <v>74</v>
      </c>
    </row>
    <row r="88" spans="1:7" ht="13.5" thickBot="1" x14ac:dyDescent="0.25"/>
    <row r="89" spans="1:7" ht="13.5" thickBot="1" x14ac:dyDescent="0.25">
      <c r="A89" s="61" t="s">
        <v>18</v>
      </c>
      <c r="B89" s="62"/>
      <c r="C89" s="62"/>
      <c r="D89" s="62"/>
      <c r="E89" s="62"/>
      <c r="F89" s="62"/>
      <c r="G89" s="63"/>
    </row>
    <row r="91" spans="1:7" x14ac:dyDescent="0.2">
      <c r="A91" s="2" t="s">
        <v>44</v>
      </c>
    </row>
    <row r="92" spans="1:7" x14ac:dyDescent="0.2">
      <c r="A92" s="5" t="s">
        <v>13</v>
      </c>
      <c r="B92" s="5" t="s">
        <v>3</v>
      </c>
      <c r="C92" s="5"/>
      <c r="D92" s="5"/>
      <c r="E92" s="5"/>
    </row>
    <row r="93" spans="1:7" x14ac:dyDescent="0.2">
      <c r="A93" s="5" t="s">
        <v>14</v>
      </c>
      <c r="B93" s="5" t="s">
        <v>3</v>
      </c>
      <c r="C93" s="5"/>
      <c r="D93" s="5"/>
      <c r="E93" s="5"/>
    </row>
    <row r="94" spans="1:7" x14ac:dyDescent="0.2">
      <c r="A94" s="5" t="s">
        <v>15</v>
      </c>
      <c r="B94" s="5" t="s">
        <v>3</v>
      </c>
      <c r="C94" s="5"/>
      <c r="D94" s="5"/>
      <c r="E94" s="5"/>
    </row>
    <row r="95" spans="1:7" x14ac:dyDescent="0.2">
      <c r="A95" s="5" t="s">
        <v>16</v>
      </c>
      <c r="B95" s="5" t="s">
        <v>3</v>
      </c>
      <c r="C95" s="5"/>
      <c r="D95" s="5"/>
      <c r="E95" s="5"/>
    </row>
    <row r="96" spans="1:7" x14ac:dyDescent="0.2">
      <c r="A96" s="5" t="s">
        <v>17</v>
      </c>
      <c r="B96" s="5" t="s">
        <v>3</v>
      </c>
      <c r="C96" s="5"/>
      <c r="D96" s="5"/>
      <c r="E96" s="5"/>
    </row>
    <row r="98" spans="1:5" x14ac:dyDescent="0.2">
      <c r="A98" s="1" t="s">
        <v>1</v>
      </c>
      <c r="B98" s="1" t="s">
        <v>89</v>
      </c>
    </row>
    <row r="100" spans="1:5" x14ac:dyDescent="0.2">
      <c r="A100" s="1" t="s">
        <v>2</v>
      </c>
      <c r="B100" s="1" t="s">
        <v>3</v>
      </c>
    </row>
    <row r="101" spans="1:5" x14ac:dyDescent="0.2">
      <c r="A101" s="1" t="s">
        <v>4</v>
      </c>
      <c r="B101" s="1" t="s">
        <v>3</v>
      </c>
      <c r="E101" s="6"/>
    </row>
    <row r="102" spans="1:5" x14ac:dyDescent="0.2">
      <c r="A102" s="1" t="s">
        <v>5</v>
      </c>
      <c r="B102" s="1" t="s">
        <v>3</v>
      </c>
    </row>
    <row r="103" spans="1:5" x14ac:dyDescent="0.2">
      <c r="A103" s="1" t="s">
        <v>6</v>
      </c>
      <c r="B103" s="1" t="s">
        <v>0</v>
      </c>
    </row>
    <row r="105" spans="1:5" x14ac:dyDescent="0.2">
      <c r="A105" s="1" t="s">
        <v>7</v>
      </c>
    </row>
    <row r="106" spans="1:5" x14ac:dyDescent="0.2">
      <c r="A106" s="1" t="s">
        <v>8</v>
      </c>
      <c r="B106" s="1" t="s">
        <v>3</v>
      </c>
    </row>
    <row r="108" spans="1:5" x14ac:dyDescent="0.2">
      <c r="A108" s="2" t="s">
        <v>11</v>
      </c>
      <c r="B108" s="4"/>
      <c r="C108" s="4"/>
      <c r="D108" s="4"/>
    </row>
    <row r="109" spans="1:5" x14ac:dyDescent="0.2">
      <c r="B109" s="4"/>
      <c r="C109" s="4"/>
      <c r="D109" s="4"/>
    </row>
    <row r="110" spans="1:5" x14ac:dyDescent="0.2">
      <c r="A110" s="1" t="s">
        <v>9</v>
      </c>
      <c r="B110" s="7" t="s">
        <v>99</v>
      </c>
      <c r="C110" s="7"/>
      <c r="D110" s="7"/>
    </row>
    <row r="111" spans="1:5" x14ac:dyDescent="0.2">
      <c r="A111" s="1" t="s">
        <v>10</v>
      </c>
      <c r="B111" s="4"/>
      <c r="C111" s="4"/>
      <c r="D111" s="4"/>
    </row>
    <row r="113" spans="1:7" x14ac:dyDescent="0.2">
      <c r="A113" s="1" t="s">
        <v>40</v>
      </c>
      <c r="B113" s="1" t="s">
        <v>75</v>
      </c>
    </row>
    <row r="114" spans="1:7" x14ac:dyDescent="0.2">
      <c r="A114" s="1" t="s">
        <v>41</v>
      </c>
      <c r="B114" s="1" t="s">
        <v>21</v>
      </c>
    </row>
    <row r="115" spans="1:7" x14ac:dyDescent="0.2">
      <c r="A115" s="1" t="s">
        <v>42</v>
      </c>
      <c r="B115" s="1" t="s">
        <v>43</v>
      </c>
    </row>
    <row r="117" spans="1:7" ht="39.6" customHeight="1" x14ac:dyDescent="0.2">
      <c r="A117" s="64" t="s">
        <v>76</v>
      </c>
      <c r="B117" s="64"/>
      <c r="C117" s="64"/>
      <c r="D117" s="64"/>
      <c r="E117" s="64"/>
    </row>
    <row r="118" spans="1:7" x14ac:dyDescent="0.2">
      <c r="A118" s="11"/>
    </row>
    <row r="119" spans="1:7" x14ac:dyDescent="0.2">
      <c r="A119" s="11" t="s">
        <v>62</v>
      </c>
    </row>
    <row r="120" spans="1:7" x14ac:dyDescent="0.2">
      <c r="A120" s="19" t="s">
        <v>77</v>
      </c>
    </row>
    <row r="121" spans="1:7" x14ac:dyDescent="0.2">
      <c r="A121" s="19"/>
    </row>
    <row r="122" spans="1:7" x14ac:dyDescent="0.2">
      <c r="A122" s="1" t="s">
        <v>79</v>
      </c>
    </row>
    <row r="123" spans="1:7" x14ac:dyDescent="0.2">
      <c r="A123" s="19"/>
    </row>
    <row r="124" spans="1:7" ht="38.25" x14ac:dyDescent="0.2">
      <c r="A124" s="15" t="s">
        <v>78</v>
      </c>
    </row>
    <row r="125" spans="1:7" ht="13.5" thickBot="1" x14ac:dyDescent="0.25"/>
    <row r="126" spans="1:7" ht="13.5" thickBot="1" x14ac:dyDescent="0.25">
      <c r="A126" s="61" t="s">
        <v>51</v>
      </c>
      <c r="B126" s="62"/>
      <c r="C126" s="62"/>
      <c r="D126" s="62"/>
      <c r="E126" s="62"/>
      <c r="F126" s="62"/>
      <c r="G126" s="63"/>
    </row>
    <row r="128" spans="1:7" x14ac:dyDescent="0.2">
      <c r="A128" s="19" t="s">
        <v>80</v>
      </c>
    </row>
  </sheetData>
  <mergeCells count="17">
    <mergeCell ref="A126:G126"/>
    <mergeCell ref="C38:D38"/>
    <mergeCell ref="C41:D41"/>
    <mergeCell ref="C45:D45"/>
    <mergeCell ref="C48:D48"/>
    <mergeCell ref="C42:D42"/>
    <mergeCell ref="C43:D43"/>
    <mergeCell ref="C46:D46"/>
    <mergeCell ref="C47:D47"/>
    <mergeCell ref="C49:D49"/>
    <mergeCell ref="C50:D50"/>
    <mergeCell ref="C44:D44"/>
    <mergeCell ref="A1:G1"/>
    <mergeCell ref="A19:G19"/>
    <mergeCell ref="A89:G89"/>
    <mergeCell ref="A117:E117"/>
    <mergeCell ref="C37:D37"/>
  </mergeCells>
  <hyperlinks>
    <hyperlink ref="B58" r:id="rId1" xr:uid="{00000000-0004-0000-0000-000000000000}"/>
    <hyperlink ref="B66" r:id="rId2" xr:uid="{00000000-0004-0000-0000-000001000000}"/>
    <hyperlink ref="A120" r:id="rId3" xr:uid="{2D6A4984-1054-4424-A543-B5E122C7FA4C}"/>
    <hyperlink ref="A124" r:id="rId4" xr:uid="{D25277D4-9AD6-4564-880E-4CFBBC0C772B}"/>
    <hyperlink ref="A128" r:id="rId5" xr:uid="{627087E3-FF34-4236-AA3C-E47D0D1BD3A3}"/>
  </hyperlinks>
  <pageMargins left="0.62992125984251968" right="0.51181102362204722" top="0.98425196850393704" bottom="0.98425196850393704" header="0" footer="0"/>
  <pageSetup paperSize="9" fitToHeight="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GRUNDOPLYSNINGER-Horizon Europe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Margit Kristensen</cp:lastModifiedBy>
  <cp:lastPrinted>2016-09-16T11:00:36Z</cp:lastPrinted>
  <dcterms:created xsi:type="dcterms:W3CDTF">2003-09-10T08:47:58Z</dcterms:created>
  <dcterms:modified xsi:type="dcterms:W3CDTF">2025-07-30T11:29:09Z</dcterms:modified>
</cp:coreProperties>
</file>